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51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<sst xmlns="http://schemas.openxmlformats.org/spreadsheetml/2006/main" count="251" uniqueCount="91">
  <si>
    <t>№</t>
  </si>
  <si>
    <t>I</t>
  </si>
  <si>
    <t>II</t>
  </si>
  <si>
    <t>III</t>
  </si>
  <si>
    <t>IV</t>
  </si>
  <si>
    <t>V</t>
  </si>
  <si>
    <t>Unit</t>
  </si>
  <si>
    <t>Floor</t>
  </si>
  <si>
    <r>
      <t>m</t>
    </r>
    <r>
      <rPr>
        <b/>
        <sz val="12"/>
        <rFont val="Arial"/>
        <family val="0"/>
      </rPr>
      <t>²</t>
    </r>
  </si>
  <si>
    <t>Price</t>
  </si>
  <si>
    <t>Price/m²</t>
  </si>
  <si>
    <t>Ground</t>
  </si>
  <si>
    <t>Basement</t>
  </si>
  <si>
    <t>SOLD</t>
  </si>
  <si>
    <t>Fitness</t>
  </si>
  <si>
    <t>Staff Office</t>
  </si>
  <si>
    <t>Golden Dunes -Primorsko</t>
  </si>
  <si>
    <t>apartment11</t>
  </si>
  <si>
    <t>аpartment 12</t>
  </si>
  <si>
    <t>аpartment 13</t>
  </si>
  <si>
    <t>аpartment 14</t>
  </si>
  <si>
    <t>аpartment 15</t>
  </si>
  <si>
    <t>аpartment 16</t>
  </si>
  <si>
    <t>аpartment 17</t>
  </si>
  <si>
    <t>аpartment 18</t>
  </si>
  <si>
    <t>аpartment 19</t>
  </si>
  <si>
    <t>аpartment 110</t>
  </si>
  <si>
    <t>аpartment 111</t>
  </si>
  <si>
    <t>apartment 21</t>
  </si>
  <si>
    <t>аpartment 22</t>
  </si>
  <si>
    <t>аpartment 23</t>
  </si>
  <si>
    <t>аpartment 24</t>
  </si>
  <si>
    <t>аpartment 25</t>
  </si>
  <si>
    <t>аpartment 26</t>
  </si>
  <si>
    <t>аpartment 27</t>
  </si>
  <si>
    <t>аpartment 28</t>
  </si>
  <si>
    <t>аpartment 29</t>
  </si>
  <si>
    <t>аpartment 210</t>
  </si>
  <si>
    <t>аpartment 211</t>
  </si>
  <si>
    <t>аpartment 212</t>
  </si>
  <si>
    <t>аpartment 31</t>
  </si>
  <si>
    <t>аpartment 32</t>
  </si>
  <si>
    <t>аpartment 33</t>
  </si>
  <si>
    <t>аpartment 34</t>
  </si>
  <si>
    <t>аpartment 35</t>
  </si>
  <si>
    <t>аpartment 512</t>
  </si>
  <si>
    <t>аpartment 511</t>
  </si>
  <si>
    <t>аpartment 510</t>
  </si>
  <si>
    <t>аpartment 59</t>
  </si>
  <si>
    <t>аpartment 58</t>
  </si>
  <si>
    <t>аpartment 57</t>
  </si>
  <si>
    <t>аpartment 56</t>
  </si>
  <si>
    <t>аpartment 55</t>
  </si>
  <si>
    <t>аpartment 54</t>
  </si>
  <si>
    <t>аpartment 53</t>
  </si>
  <si>
    <t>аpartment 52</t>
  </si>
  <si>
    <t>аpartment 51</t>
  </si>
  <si>
    <t>аpartment 412</t>
  </si>
  <si>
    <t>аpartment 411</t>
  </si>
  <si>
    <t>аpartment 410</t>
  </si>
  <si>
    <t>аpartment 49</t>
  </si>
  <si>
    <t>аpartment 48</t>
  </si>
  <si>
    <t>Available</t>
  </si>
  <si>
    <t>Availability</t>
  </si>
  <si>
    <t>аpartment 47</t>
  </si>
  <si>
    <t>аpartment 46</t>
  </si>
  <si>
    <t>аpartment 45</t>
  </si>
  <si>
    <t>аpartment 44</t>
  </si>
  <si>
    <t>аpartment 43</t>
  </si>
  <si>
    <t>аpartment 42</t>
  </si>
  <si>
    <t>аpartment 41</t>
  </si>
  <si>
    <t>аpartment 312</t>
  </si>
  <si>
    <t>аpartment 311</t>
  </si>
  <si>
    <t>аpartment 310</t>
  </si>
  <si>
    <t>аpartment 39</t>
  </si>
  <si>
    <t>аpartment 38</t>
  </si>
  <si>
    <t>apartment 36</t>
  </si>
  <si>
    <t>аpartment 37</t>
  </si>
  <si>
    <t>Beds</t>
  </si>
  <si>
    <t>studio</t>
  </si>
  <si>
    <t>apartment 61</t>
  </si>
  <si>
    <t>apartment 62</t>
  </si>
  <si>
    <t>apartment 63</t>
  </si>
  <si>
    <t>apartment 64</t>
  </si>
  <si>
    <t>apartment 65</t>
  </si>
  <si>
    <t>apartment 66</t>
  </si>
  <si>
    <t>Ap.67</t>
  </si>
  <si>
    <t>available</t>
  </si>
  <si>
    <t>Apartment 68</t>
  </si>
  <si>
    <t>Apartment 69</t>
  </si>
  <si>
    <t>Apartment 70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</si>
</sst>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55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1" fontId="3" fillId="0" borderId="12" xfId="55" applyFont="1" applyBorder="1" applyAlignment="1">
      <alignment horizontal="center"/>
      <protection/>
    </xf>
    <xf numFmtId="1" fontId="3" fillId="0" borderId="13" xfId="55" applyFont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5" xfId="55" applyFont="1" applyBorder="1" applyAlignment="1">
      <alignment horizontal="center" vertical="center"/>
      <protection/>
    </xf>
    <xf numFmtId="1" fontId="3" fillId="0" borderId="12" xfId="55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2" fontId="3" fillId="0" borderId="15" xfId="55" applyNumberFormat="1" applyFont="1" applyBorder="1" applyAlignment="1">
      <alignment horizontal="center" vertical="center"/>
      <protection/>
    </xf>
    <xf numFmtId="2" fontId="3" fillId="0" borderId="15" xfId="42" applyNumberFormat="1" applyFont="1" applyBorder="1" applyAlignment="1">
      <alignment horizontal="center" vertical="center"/>
    </xf>
    <xf numFmtId="1" fontId="3" fillId="0" borderId="12" xfId="55" applyNumberFormat="1" applyFont="1" applyBorder="1" applyAlignment="1">
      <alignment horizontal="center" vertical="center"/>
      <protection/>
    </xf>
    <xf numFmtId="1" fontId="3" fillId="0" borderId="15" xfId="55" applyFont="1" applyFill="1" applyBorder="1" applyAlignment="1">
      <alignment horizontal="center" vertical="center"/>
      <protection/>
    </xf>
    <xf numFmtId="1" fontId="3" fillId="0" borderId="15" xfId="55" applyNumberFormat="1" applyFont="1" applyBorder="1" applyAlignment="1">
      <alignment horizontal="center" vertical="center"/>
      <protection/>
    </xf>
    <xf numFmtId="1" fontId="3" fillId="0" borderId="16" xfId="55" applyFont="1" applyFill="1" applyBorder="1" applyAlignment="1">
      <alignment horizontal="center" vertical="center"/>
      <protection/>
    </xf>
    <xf numFmtId="1" fontId="3" fillId="0" borderId="17" xfId="55" applyFont="1" applyBorder="1" applyAlignment="1">
      <alignment horizontal="center"/>
      <protection/>
    </xf>
    <xf numFmtId="1" fontId="3" fillId="0" borderId="18" xfId="55" applyFont="1" applyFill="1" applyBorder="1" applyAlignment="1">
      <alignment horizontal="center" vertical="center"/>
      <protection/>
    </xf>
    <xf numFmtId="1" fontId="3" fillId="0" borderId="19" xfId="55" applyNumberFormat="1" applyFont="1" applyBorder="1" applyAlignment="1">
      <alignment horizontal="center" vertical="center"/>
      <protection/>
    </xf>
    <xf numFmtId="1" fontId="3" fillId="0" borderId="19" xfId="5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55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/>
    </xf>
    <xf numFmtId="1" fontId="0" fillId="0" borderId="14" xfId="55" applyFont="1" applyBorder="1" applyAlignment="1">
      <alignment horizontal="center"/>
      <protection/>
    </xf>
    <xf numFmtId="1" fontId="0" fillId="0" borderId="21" xfId="55" applyFont="1" applyBorder="1" applyAlignment="1">
      <alignment horizontal="center" vertical="center"/>
      <protection/>
    </xf>
    <xf numFmtId="2" fontId="0" fillId="0" borderId="21" xfId="55" applyNumberFormat="1" applyFont="1" applyBorder="1" applyAlignment="1">
      <alignment horizontal="center" vertical="center"/>
      <protection/>
    </xf>
    <xf numFmtId="1" fontId="0" fillId="0" borderId="12" xfId="55" applyFont="1" applyBorder="1" applyAlignment="1">
      <alignment horizontal="center"/>
      <protection/>
    </xf>
    <xf numFmtId="1" fontId="0" fillId="0" borderId="15" xfId="55" applyFont="1" applyBorder="1" applyAlignment="1">
      <alignment horizontal="center" vertical="center"/>
      <protection/>
    </xf>
    <xf numFmtId="2" fontId="0" fillId="0" borderId="15" xfId="55" applyNumberFormat="1" applyFont="1" applyBorder="1" applyAlignment="1">
      <alignment horizontal="center" vertical="center"/>
      <protection/>
    </xf>
    <xf numFmtId="1" fontId="0" fillId="0" borderId="12" xfId="55" applyNumberFormat="1" applyFont="1" applyBorder="1" applyAlignment="1">
      <alignment horizontal="center" vertical="center"/>
      <protection/>
    </xf>
    <xf numFmtId="1" fontId="0" fillId="0" borderId="12" xfId="55" applyFont="1" applyBorder="1" applyAlignment="1">
      <alignment horizontal="center" vertical="center"/>
      <protection/>
    </xf>
    <xf numFmtId="1" fontId="0" fillId="0" borderId="13" xfId="55" applyFont="1" applyBorder="1" applyAlignment="1">
      <alignment horizontal="center"/>
      <protection/>
    </xf>
    <xf numFmtId="1" fontId="0" fillId="0" borderId="0" xfId="55" applyFont="1" applyBorder="1" applyAlignment="1">
      <alignment horizontal="center" vertical="center"/>
      <protection/>
    </xf>
    <xf numFmtId="1" fontId="0" fillId="0" borderId="15" xfId="55" applyFont="1" applyFill="1" applyBorder="1" applyAlignment="1">
      <alignment horizontal="center" vertical="center"/>
      <protection/>
    </xf>
    <xf numFmtId="1" fontId="0" fillId="0" borderId="15" xfId="55" applyNumberFormat="1" applyFont="1" applyBorder="1" applyAlignment="1">
      <alignment horizontal="center" vertical="center"/>
      <protection/>
    </xf>
    <xf numFmtId="1" fontId="0" fillId="0" borderId="16" xfId="55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1" fontId="0" fillId="0" borderId="12" xfId="55" applyFont="1" applyBorder="1" applyAlignment="1">
      <alignment horizontal="center"/>
      <protection/>
    </xf>
    <xf numFmtId="1" fontId="0" fillId="0" borderId="15" xfId="55" applyFont="1" applyFill="1" applyBorder="1" applyAlignment="1">
      <alignment horizontal="center" vertical="center"/>
      <protection/>
    </xf>
    <xf numFmtId="2" fontId="0" fillId="0" borderId="15" xfId="55" applyNumberFormat="1" applyFont="1" applyBorder="1" applyAlignment="1">
      <alignment horizontal="center" vertical="center"/>
      <protection/>
    </xf>
    <xf numFmtId="1" fontId="0" fillId="0" borderId="12" xfId="55" applyFont="1" applyBorder="1" applyAlignment="1">
      <alignment horizontal="center" vertical="center"/>
      <protection/>
    </xf>
    <xf numFmtId="1" fontId="39" fillId="0" borderId="12" xfId="55" applyFont="1" applyBorder="1" applyAlignment="1">
      <alignment horizontal="center" vertical="center"/>
      <protection/>
    </xf>
    <xf numFmtId="1" fontId="39" fillId="0" borderId="12" xfId="55" applyFont="1" applyBorder="1" applyAlignment="1">
      <alignment horizontal="center"/>
      <protection/>
    </xf>
    <xf numFmtId="0" fontId="39" fillId="0" borderId="12" xfId="0" applyFont="1" applyBorder="1" applyAlignment="1">
      <alignment horizontal="center" vertical="center"/>
    </xf>
    <xf numFmtId="1" fontId="39" fillId="0" borderId="15" xfId="55" applyFont="1" applyFill="1" applyBorder="1" applyAlignment="1">
      <alignment horizontal="center" vertical="center"/>
      <protection/>
    </xf>
    <xf numFmtId="2" fontId="39" fillId="0" borderId="15" xfId="55" applyNumberFormat="1" applyFont="1" applyBorder="1" applyAlignment="1">
      <alignment horizontal="center" vertical="center"/>
      <protection/>
    </xf>
    <xf numFmtId="1" fontId="39" fillId="0" borderId="15" xfId="55" applyNumberFormat="1" applyFont="1" applyBorder="1" applyAlignment="1">
      <alignment horizontal="center" vertical="center"/>
      <protection/>
    </xf>
    <xf numFmtId="1" fontId="39" fillId="0" borderId="13" xfId="55" applyFont="1" applyBorder="1" applyAlignment="1">
      <alignment horizontal="center"/>
      <protection/>
    </xf>
    <xf numFmtId="0" fontId="39" fillId="0" borderId="13" xfId="0" applyFont="1" applyBorder="1" applyAlignment="1">
      <alignment horizontal="center" vertical="center"/>
    </xf>
    <xf numFmtId="1" fontId="39" fillId="0" borderId="16" xfId="55" applyFont="1" applyFill="1" applyBorder="1" applyAlignment="1">
      <alignment horizontal="center" vertical="center"/>
      <protection/>
    </xf>
    <xf numFmtId="1" fontId="0" fillId="0" borderId="15" xfId="55" applyNumberFormat="1" applyFont="1" applyBorder="1" applyAlignment="1">
      <alignment horizontal="center" vertical="center"/>
      <protection/>
    </xf>
    <xf numFmtId="1" fontId="0" fillId="0" borderId="13" xfId="55" applyFont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1" fontId="0" fillId="0" borderId="16" xfId="55" applyFont="1" applyFill="1" applyBorder="1" applyAlignment="1">
      <alignment horizontal="center" vertical="center"/>
      <protection/>
    </xf>
    <xf numFmtId="2" fontId="0" fillId="0" borderId="15" xfId="44" applyNumberFormat="1" applyFont="1" applyBorder="1" applyAlignment="1">
      <alignment horizontal="center" vertical="center"/>
    </xf>
    <xf numFmtId="1" fontId="0" fillId="0" borderId="15" xfId="44" applyNumberFormat="1" applyFont="1" applyBorder="1" applyAlignment="1">
      <alignment horizontal="center" vertical="center"/>
    </xf>
    <xf numFmtId="1" fontId="39" fillId="33" borderId="22" xfId="55" applyFont="1" applyFill="1" applyBorder="1" applyAlignment="1">
      <alignment horizontal="center"/>
      <protection/>
    </xf>
    <xf numFmtId="0" fontId="39" fillId="33" borderId="23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1" fontId="0" fillId="33" borderId="22" xfId="55" applyFont="1" applyFill="1" applyBorder="1" applyAlignment="1">
      <alignment horizontal="center"/>
      <protection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2" fontId="0" fillId="0" borderId="25" xfId="55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" fillId="0" borderId="0" xfId="55" applyFont="1" applyAlignment="1">
      <alignment horizontal="center"/>
      <protection/>
    </xf>
    <xf numFmtId="1" fontId="0" fillId="0" borderId="0" xfId="55" applyFont="1" applyAlignment="1">
      <alignment horizontal="center"/>
      <protection/>
    </xf>
    <xf numFmtId="1" fontId="2" fillId="0" borderId="0" xfId="55" applyFont="1" applyAlignment="1">
      <alignment horizont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.8515625" style="0" bestFit="1" customWidth="1"/>
    <col min="2" max="2" width="17.00390625" style="0" bestFit="1" customWidth="1"/>
    <col min="3" max="3" width="9.421875" style="0" bestFit="1" customWidth="1"/>
    <col min="4" max="4" width="9.421875" style="0" customWidth="1"/>
    <col min="5" max="5" width="10.00390625" style="0" customWidth="1"/>
    <col min="6" max="6" width="9.7109375" style="0" customWidth="1"/>
    <col min="7" max="7" width="10.140625" style="0" bestFit="1" customWidth="1"/>
    <col min="8" max="8" width="13.00390625" style="0" bestFit="1" customWidth="1"/>
    <col min="9" max="10" width="10.140625" style="0" customWidth="1"/>
  </cols>
  <sheetData>
    <row r="1" spans="1:14" ht="15.7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0" ht="21" thickBot="1">
      <c r="A4" s="77" t="s">
        <v>16</v>
      </c>
      <c r="B4" s="78"/>
      <c r="C4" s="78"/>
      <c r="D4" s="78"/>
      <c r="E4" s="78"/>
      <c r="F4" s="78"/>
      <c r="G4" s="78"/>
      <c r="H4" s="79"/>
      <c r="I4" s="24"/>
      <c r="J4" s="24"/>
    </row>
    <row r="5" spans="1:10" ht="16.5" thickBot="1">
      <c r="A5" s="3" t="s">
        <v>0</v>
      </c>
      <c r="B5" s="2" t="s">
        <v>6</v>
      </c>
      <c r="C5" s="3" t="s">
        <v>7</v>
      </c>
      <c r="D5" s="3" t="s">
        <v>78</v>
      </c>
      <c r="E5" s="1" t="s">
        <v>8</v>
      </c>
      <c r="F5" s="1" t="s">
        <v>9</v>
      </c>
      <c r="G5" s="4" t="s">
        <v>10</v>
      </c>
      <c r="H5" s="4" t="s">
        <v>63</v>
      </c>
      <c r="I5" s="25"/>
      <c r="J5" s="25"/>
    </row>
    <row r="6" spans="1:10" ht="12.75">
      <c r="A6" s="30">
        <v>1</v>
      </c>
      <c r="B6" s="7" t="s">
        <v>14</v>
      </c>
      <c r="C6" s="31" t="s">
        <v>12</v>
      </c>
      <c r="D6" s="31"/>
      <c r="E6" s="32">
        <v>471.93</v>
      </c>
      <c r="F6" s="71"/>
      <c r="G6" s="72"/>
      <c r="H6" s="73"/>
      <c r="I6" s="26"/>
      <c r="J6" s="26"/>
    </row>
    <row r="7" spans="1:10" ht="12.75">
      <c r="A7" s="68"/>
      <c r="B7" s="69"/>
      <c r="C7" s="69"/>
      <c r="D7" s="69"/>
      <c r="E7" s="69"/>
      <c r="F7" s="69"/>
      <c r="G7" s="69"/>
      <c r="H7" s="70"/>
      <c r="I7" s="26"/>
      <c r="J7" s="26"/>
    </row>
    <row r="8" spans="1:10" ht="12.75">
      <c r="A8" s="33">
        <v>2</v>
      </c>
      <c r="B8" s="9" t="s">
        <v>17</v>
      </c>
      <c r="C8" s="34" t="s">
        <v>11</v>
      </c>
      <c r="D8" s="34" t="s">
        <v>79</v>
      </c>
      <c r="E8" s="35">
        <v>47.41</v>
      </c>
      <c r="F8" s="36">
        <f>SUM(E8)*1100</f>
        <v>52150.99999999999</v>
      </c>
      <c r="G8" s="9">
        <v>1100</v>
      </c>
      <c r="H8" s="37" t="s">
        <v>62</v>
      </c>
      <c r="I8" s="26"/>
      <c r="J8" s="26"/>
    </row>
    <row r="9" spans="1:10" ht="12.75">
      <c r="A9" s="38">
        <v>3</v>
      </c>
      <c r="B9" s="8" t="s">
        <v>18</v>
      </c>
      <c r="C9" s="34" t="s">
        <v>11</v>
      </c>
      <c r="D9" s="34">
        <v>1</v>
      </c>
      <c r="E9" s="35">
        <v>67.86</v>
      </c>
      <c r="F9" s="36">
        <f>SUM(E9)*1050</f>
        <v>71253</v>
      </c>
      <c r="G9" s="9">
        <v>1050</v>
      </c>
      <c r="H9" s="37" t="s">
        <v>62</v>
      </c>
      <c r="I9" s="26"/>
      <c r="J9" s="26"/>
    </row>
    <row r="10" spans="1:10" ht="12.75">
      <c r="A10" s="33">
        <v>4</v>
      </c>
      <c r="B10" s="9" t="s">
        <v>19</v>
      </c>
      <c r="C10" s="34" t="s">
        <v>11</v>
      </c>
      <c r="D10" s="34">
        <v>1</v>
      </c>
      <c r="E10" s="35">
        <v>67.98</v>
      </c>
      <c r="F10" s="36">
        <f>SUM(E10)*1050</f>
        <v>71379</v>
      </c>
      <c r="G10" s="9">
        <v>1050</v>
      </c>
      <c r="H10" s="37" t="s">
        <v>62</v>
      </c>
      <c r="I10" s="26"/>
      <c r="J10" s="26"/>
    </row>
    <row r="11" spans="1:10" ht="12.75">
      <c r="A11" s="38">
        <v>5</v>
      </c>
      <c r="B11" s="8" t="s">
        <v>20</v>
      </c>
      <c r="C11" s="34" t="s">
        <v>11</v>
      </c>
      <c r="D11" s="34" t="s">
        <v>79</v>
      </c>
      <c r="E11" s="35">
        <v>46.17</v>
      </c>
      <c r="F11" s="36">
        <f>SUM(E11)*1100</f>
        <v>50787</v>
      </c>
      <c r="G11" s="9">
        <v>1100</v>
      </c>
      <c r="H11" s="37" t="s">
        <v>62</v>
      </c>
      <c r="I11" s="26"/>
      <c r="J11" s="26"/>
    </row>
    <row r="12" spans="1:10" ht="12.75">
      <c r="A12" s="5">
        <v>6</v>
      </c>
      <c r="B12" s="10" t="s">
        <v>21</v>
      </c>
      <c r="C12" s="11" t="s">
        <v>11</v>
      </c>
      <c r="D12" s="11" t="s">
        <v>79</v>
      </c>
      <c r="E12" s="14">
        <v>45.72</v>
      </c>
      <c r="F12" s="16"/>
      <c r="G12" s="10"/>
      <c r="H12" s="10" t="s">
        <v>13</v>
      </c>
      <c r="I12" s="27"/>
      <c r="J12" s="27"/>
    </row>
    <row r="13" spans="1:10" ht="12.75">
      <c r="A13" s="6">
        <v>7</v>
      </c>
      <c r="B13" s="13" t="s">
        <v>22</v>
      </c>
      <c r="C13" s="11" t="s">
        <v>11</v>
      </c>
      <c r="D13" s="11">
        <v>1</v>
      </c>
      <c r="E13" s="14">
        <v>67.26</v>
      </c>
      <c r="F13" s="16"/>
      <c r="G13" s="10"/>
      <c r="H13" s="10" t="s">
        <v>13</v>
      </c>
      <c r="I13" s="27"/>
      <c r="J13" s="27"/>
    </row>
    <row r="14" spans="1:10" ht="12.75">
      <c r="A14" s="5">
        <v>8</v>
      </c>
      <c r="B14" s="10" t="s">
        <v>23</v>
      </c>
      <c r="C14" s="11" t="s">
        <v>11</v>
      </c>
      <c r="D14" s="11">
        <v>1</v>
      </c>
      <c r="E14" s="14">
        <v>67.09</v>
      </c>
      <c r="F14" s="16"/>
      <c r="G14" s="10"/>
      <c r="H14" s="10" t="s">
        <v>13</v>
      </c>
      <c r="I14" s="27"/>
      <c r="J14" s="27"/>
    </row>
    <row r="15" spans="1:10" ht="12.75">
      <c r="A15" s="6">
        <v>9</v>
      </c>
      <c r="B15" s="13" t="s">
        <v>24</v>
      </c>
      <c r="C15" s="11" t="s">
        <v>11</v>
      </c>
      <c r="D15" s="11" t="s">
        <v>79</v>
      </c>
      <c r="E15" s="14">
        <v>48.33</v>
      </c>
      <c r="F15" s="16"/>
      <c r="G15" s="10"/>
      <c r="H15" s="10" t="s">
        <v>13</v>
      </c>
      <c r="I15" s="27"/>
      <c r="J15" s="27"/>
    </row>
    <row r="16" spans="1:10" ht="12.75">
      <c r="A16" s="5">
        <v>10</v>
      </c>
      <c r="B16" s="10" t="s">
        <v>15</v>
      </c>
      <c r="C16" s="11" t="s">
        <v>11</v>
      </c>
      <c r="D16" s="11"/>
      <c r="E16" s="15"/>
      <c r="F16" s="16"/>
      <c r="G16" s="10"/>
      <c r="H16" s="10"/>
      <c r="I16" s="27"/>
      <c r="J16" s="27"/>
    </row>
    <row r="17" spans="1:10" ht="12.75">
      <c r="A17" s="6">
        <v>11</v>
      </c>
      <c r="B17" s="13" t="s">
        <v>25</v>
      </c>
      <c r="C17" s="11" t="s">
        <v>11</v>
      </c>
      <c r="D17" s="11" t="s">
        <v>79</v>
      </c>
      <c r="E17" s="14">
        <v>35.86</v>
      </c>
      <c r="F17" s="16"/>
      <c r="G17" s="10"/>
      <c r="H17" s="10" t="s">
        <v>13</v>
      </c>
      <c r="I17" s="27"/>
      <c r="J17" s="27"/>
    </row>
    <row r="18" spans="1:10" ht="12.75">
      <c r="A18" s="5">
        <v>12</v>
      </c>
      <c r="B18" s="10" t="s">
        <v>26</v>
      </c>
      <c r="C18" s="11" t="s">
        <v>11</v>
      </c>
      <c r="D18" s="11">
        <v>1</v>
      </c>
      <c r="E18" s="14">
        <v>62.53</v>
      </c>
      <c r="F18" s="16"/>
      <c r="G18" s="10"/>
      <c r="H18" s="10" t="s">
        <v>13</v>
      </c>
      <c r="I18" s="27"/>
      <c r="J18" s="27"/>
    </row>
    <row r="19" spans="1:10" ht="12.75">
      <c r="A19" s="33">
        <v>13</v>
      </c>
      <c r="B19" s="9" t="s">
        <v>27</v>
      </c>
      <c r="C19" s="34" t="s">
        <v>11</v>
      </c>
      <c r="D19" s="34">
        <v>1</v>
      </c>
      <c r="E19" s="35">
        <v>62.48</v>
      </c>
      <c r="F19" s="36">
        <f>SUM(E19)*1200</f>
        <v>74976</v>
      </c>
      <c r="G19" s="9">
        <v>1200</v>
      </c>
      <c r="H19" s="37" t="s">
        <v>62</v>
      </c>
      <c r="I19" s="26"/>
      <c r="J19" s="26"/>
    </row>
    <row r="20" spans="1:10" ht="12.75">
      <c r="A20" s="68"/>
      <c r="B20" s="69"/>
      <c r="C20" s="69"/>
      <c r="D20" s="69"/>
      <c r="E20" s="69"/>
      <c r="F20" s="69"/>
      <c r="G20" s="69"/>
      <c r="H20" s="70"/>
      <c r="I20" s="39"/>
      <c r="J20" s="39"/>
    </row>
    <row r="21" spans="1:10" ht="12.75">
      <c r="A21" s="51">
        <v>14</v>
      </c>
      <c r="B21" s="52" t="s">
        <v>28</v>
      </c>
      <c r="C21" s="53" t="s">
        <v>1</v>
      </c>
      <c r="D21" s="53" t="s">
        <v>79</v>
      </c>
      <c r="E21" s="54">
        <v>47.12</v>
      </c>
      <c r="F21" s="55"/>
      <c r="G21" s="50"/>
      <c r="H21" s="50" t="s">
        <v>13</v>
      </c>
      <c r="I21" s="39"/>
      <c r="J21" s="39"/>
    </row>
    <row r="22" spans="1:10" ht="12.75">
      <c r="A22" s="56">
        <v>15</v>
      </c>
      <c r="B22" s="57" t="s">
        <v>29</v>
      </c>
      <c r="C22" s="58" t="s">
        <v>1</v>
      </c>
      <c r="D22" s="58">
        <v>2</v>
      </c>
      <c r="E22" s="54">
        <v>119.78</v>
      </c>
      <c r="F22" s="55"/>
      <c r="G22" s="50"/>
      <c r="H22" s="50" t="s">
        <v>13</v>
      </c>
      <c r="I22" s="39"/>
      <c r="J22" s="39"/>
    </row>
    <row r="23" spans="1:10" ht="12.75">
      <c r="A23" s="51">
        <v>16</v>
      </c>
      <c r="B23" s="52" t="s">
        <v>30</v>
      </c>
      <c r="C23" s="53" t="s">
        <v>1</v>
      </c>
      <c r="D23" s="53" t="s">
        <v>79</v>
      </c>
      <c r="E23" s="54">
        <v>39.92</v>
      </c>
      <c r="F23" s="55"/>
      <c r="G23" s="50"/>
      <c r="H23" s="50" t="s">
        <v>13</v>
      </c>
      <c r="I23" s="39"/>
      <c r="J23" s="39"/>
    </row>
    <row r="24" spans="1:10" ht="12.75">
      <c r="A24" s="56">
        <v>17</v>
      </c>
      <c r="B24" s="57" t="s">
        <v>31</v>
      </c>
      <c r="C24" s="58" t="s">
        <v>1</v>
      </c>
      <c r="D24" s="58">
        <v>1</v>
      </c>
      <c r="E24" s="54">
        <v>63.17</v>
      </c>
      <c r="F24" s="55"/>
      <c r="G24" s="50"/>
      <c r="H24" s="50" t="s">
        <v>13</v>
      </c>
      <c r="I24" s="39"/>
      <c r="J24" s="39"/>
    </row>
    <row r="25" spans="1:10" ht="12.75">
      <c r="A25" s="46">
        <v>18</v>
      </c>
      <c r="B25" s="45" t="s">
        <v>32</v>
      </c>
      <c r="C25" s="47" t="s">
        <v>1</v>
      </c>
      <c r="D25" s="47">
        <v>1</v>
      </c>
      <c r="E25" s="48">
        <v>62.49</v>
      </c>
      <c r="F25" s="59">
        <v>71860</v>
      </c>
      <c r="G25" s="59">
        <v>1150</v>
      </c>
      <c r="H25" s="45" t="s">
        <v>62</v>
      </c>
      <c r="I25" s="27"/>
      <c r="J25" s="27"/>
    </row>
    <row r="26" spans="1:10" ht="12.75">
      <c r="A26" s="60">
        <v>19</v>
      </c>
      <c r="B26" s="61" t="s">
        <v>33</v>
      </c>
      <c r="C26" s="62" t="s">
        <v>1</v>
      </c>
      <c r="D26" s="62">
        <v>2</v>
      </c>
      <c r="E26" s="48">
        <v>118.75</v>
      </c>
      <c r="F26" s="59">
        <v>130600</v>
      </c>
      <c r="G26" s="59">
        <v>1100</v>
      </c>
      <c r="H26" s="45" t="s">
        <v>62</v>
      </c>
      <c r="I26" s="27"/>
      <c r="J26" s="27"/>
    </row>
    <row r="27" spans="1:10" ht="12.75">
      <c r="A27" s="46">
        <v>20</v>
      </c>
      <c r="B27" s="45" t="s">
        <v>34</v>
      </c>
      <c r="C27" s="47" t="s">
        <v>1</v>
      </c>
      <c r="D27" s="47" t="s">
        <v>79</v>
      </c>
      <c r="E27" s="48">
        <v>39.61</v>
      </c>
      <c r="F27" s="59">
        <v>45500</v>
      </c>
      <c r="G27" s="59">
        <v>1150</v>
      </c>
      <c r="H27" s="45" t="s">
        <v>62</v>
      </c>
      <c r="I27" s="27"/>
      <c r="J27" s="27"/>
    </row>
    <row r="28" spans="1:10" ht="12.75">
      <c r="A28" s="60">
        <v>21</v>
      </c>
      <c r="B28" s="61" t="s">
        <v>15</v>
      </c>
      <c r="C28" s="62" t="s">
        <v>1</v>
      </c>
      <c r="D28" s="62"/>
      <c r="E28" s="63"/>
      <c r="F28" s="64"/>
      <c r="G28" s="64"/>
      <c r="H28" s="45"/>
      <c r="I28" s="27"/>
      <c r="J28" s="27"/>
    </row>
    <row r="29" spans="1:10" ht="12.75">
      <c r="A29" s="46">
        <v>22</v>
      </c>
      <c r="B29" s="45" t="s">
        <v>35</v>
      </c>
      <c r="C29" s="47" t="s">
        <v>1</v>
      </c>
      <c r="D29" s="47" t="s">
        <v>79</v>
      </c>
      <c r="E29" s="48">
        <v>48.3</v>
      </c>
      <c r="F29" s="59">
        <v>57900</v>
      </c>
      <c r="G29" s="59">
        <v>1200</v>
      </c>
      <c r="H29" s="45" t="s">
        <v>62</v>
      </c>
      <c r="I29" s="27"/>
      <c r="J29" s="27"/>
    </row>
    <row r="30" spans="1:10" ht="12.75">
      <c r="A30" s="60">
        <v>23</v>
      </c>
      <c r="B30" s="61" t="s">
        <v>36</v>
      </c>
      <c r="C30" s="62" t="s">
        <v>1</v>
      </c>
      <c r="D30" s="62">
        <v>1</v>
      </c>
      <c r="E30" s="48">
        <v>61.4</v>
      </c>
      <c r="F30" s="59">
        <v>98200</v>
      </c>
      <c r="G30" s="59">
        <v>1600</v>
      </c>
      <c r="H30" s="45" t="s">
        <v>62</v>
      </c>
      <c r="I30" s="27"/>
      <c r="J30" s="27"/>
    </row>
    <row r="31" spans="1:10" ht="12.75">
      <c r="A31" s="46">
        <v>24</v>
      </c>
      <c r="B31" s="45" t="s">
        <v>37</v>
      </c>
      <c r="C31" s="47" t="s">
        <v>1</v>
      </c>
      <c r="D31" s="47">
        <v>1</v>
      </c>
      <c r="E31" s="48">
        <v>63.68</v>
      </c>
      <c r="F31" s="59">
        <v>108000</v>
      </c>
      <c r="G31" s="59">
        <v>1700</v>
      </c>
      <c r="H31" s="45" t="s">
        <v>62</v>
      </c>
      <c r="I31" s="27"/>
      <c r="J31" s="27"/>
    </row>
    <row r="32" spans="1:10" ht="12.75">
      <c r="A32" s="56">
        <v>25</v>
      </c>
      <c r="B32" s="57" t="s">
        <v>38</v>
      </c>
      <c r="C32" s="58" t="s">
        <v>1</v>
      </c>
      <c r="D32" s="58">
        <v>1</v>
      </c>
      <c r="E32" s="54">
        <v>63.57</v>
      </c>
      <c r="F32" s="55"/>
      <c r="G32" s="55"/>
      <c r="H32" s="50" t="s">
        <v>13</v>
      </c>
      <c r="I32" s="39"/>
      <c r="J32" s="39"/>
    </row>
    <row r="33" spans="1:10" ht="12.75">
      <c r="A33" s="51">
        <v>26</v>
      </c>
      <c r="B33" s="52" t="s">
        <v>39</v>
      </c>
      <c r="C33" s="53" t="s">
        <v>1</v>
      </c>
      <c r="D33" s="53">
        <v>1</v>
      </c>
      <c r="E33" s="54">
        <v>61.76</v>
      </c>
      <c r="F33" s="55"/>
      <c r="G33" s="55"/>
      <c r="H33" s="50" t="s">
        <v>13</v>
      </c>
      <c r="I33" s="39"/>
      <c r="J33" s="39"/>
    </row>
    <row r="34" spans="1:10" ht="12.75">
      <c r="A34" s="65"/>
      <c r="B34" s="66"/>
      <c r="C34" s="66"/>
      <c r="D34" s="66"/>
      <c r="E34" s="66"/>
      <c r="F34" s="66"/>
      <c r="G34" s="66"/>
      <c r="H34" s="67"/>
      <c r="I34" s="39"/>
      <c r="J34" s="39"/>
    </row>
    <row r="35" spans="1:10" ht="12.75">
      <c r="A35" s="33">
        <v>27</v>
      </c>
      <c r="B35" s="9" t="s">
        <v>40</v>
      </c>
      <c r="C35" s="40" t="s">
        <v>2</v>
      </c>
      <c r="D35" s="40" t="s">
        <v>79</v>
      </c>
      <c r="E35" s="35">
        <v>47.12</v>
      </c>
      <c r="F35" s="41">
        <f>SUM(E35)*1300</f>
        <v>61256</v>
      </c>
      <c r="G35" s="41">
        <v>1300</v>
      </c>
      <c r="H35" s="37" t="s">
        <v>62</v>
      </c>
      <c r="I35" s="39"/>
      <c r="J35" s="39"/>
    </row>
    <row r="36" spans="1:10" ht="12.75">
      <c r="A36" s="38">
        <v>28</v>
      </c>
      <c r="B36" s="8" t="s">
        <v>41</v>
      </c>
      <c r="C36" s="42" t="s">
        <v>2</v>
      </c>
      <c r="D36" s="42">
        <v>2</v>
      </c>
      <c r="E36" s="35">
        <v>119.78</v>
      </c>
      <c r="F36" s="41">
        <f>SUM(E36)*1150</f>
        <v>137747</v>
      </c>
      <c r="G36" s="41">
        <v>1150</v>
      </c>
      <c r="H36" s="37" t="s">
        <v>62</v>
      </c>
      <c r="I36" s="39"/>
      <c r="J36" s="39"/>
    </row>
    <row r="37" spans="1:10" ht="12.75">
      <c r="A37" s="33">
        <v>29</v>
      </c>
      <c r="B37" s="52" t="s">
        <v>42</v>
      </c>
      <c r="C37" s="53" t="s">
        <v>2</v>
      </c>
      <c r="D37" s="53" t="s">
        <v>79</v>
      </c>
      <c r="E37" s="54">
        <v>39.92</v>
      </c>
      <c r="F37" s="41"/>
      <c r="G37" s="41"/>
      <c r="H37" s="50" t="s">
        <v>13</v>
      </c>
      <c r="I37" s="39"/>
      <c r="J37" s="39"/>
    </row>
    <row r="38" spans="1:10" ht="12.75">
      <c r="A38" s="38">
        <v>30</v>
      </c>
      <c r="B38" s="8" t="s">
        <v>43</v>
      </c>
      <c r="C38" s="42" t="s">
        <v>2</v>
      </c>
      <c r="D38" s="42">
        <v>1</v>
      </c>
      <c r="E38" s="35">
        <v>63.17</v>
      </c>
      <c r="F38" s="41">
        <f>SUM(E38)*1200</f>
        <v>75804</v>
      </c>
      <c r="G38" s="41">
        <v>1200</v>
      </c>
      <c r="H38" s="37" t="s">
        <v>62</v>
      </c>
      <c r="I38" s="39"/>
      <c r="J38" s="39"/>
    </row>
    <row r="39" spans="1:10" ht="12.75">
      <c r="A39" s="33">
        <v>31</v>
      </c>
      <c r="B39" s="10" t="s">
        <v>44</v>
      </c>
      <c r="C39" s="17" t="s">
        <v>2</v>
      </c>
      <c r="D39" s="17">
        <v>1</v>
      </c>
      <c r="E39" s="14">
        <v>62.49</v>
      </c>
      <c r="F39" s="18"/>
      <c r="G39" s="18"/>
      <c r="H39" s="10" t="s">
        <v>13</v>
      </c>
      <c r="I39" s="39"/>
      <c r="J39" s="39"/>
    </row>
    <row r="40" spans="1:10" ht="12.75">
      <c r="A40" s="38">
        <v>32</v>
      </c>
      <c r="B40" s="13" t="s">
        <v>76</v>
      </c>
      <c r="C40" s="19" t="s">
        <v>2</v>
      </c>
      <c r="D40" s="19">
        <v>2</v>
      </c>
      <c r="E40" s="14">
        <v>118.75</v>
      </c>
      <c r="F40" s="18"/>
      <c r="G40" s="18"/>
      <c r="H40" s="10" t="s">
        <v>13</v>
      </c>
      <c r="I40" s="39"/>
      <c r="J40" s="39"/>
    </row>
    <row r="41" spans="1:10" ht="12.75">
      <c r="A41" s="33">
        <v>33</v>
      </c>
      <c r="B41" s="10" t="s">
        <v>77</v>
      </c>
      <c r="C41" s="17" t="s">
        <v>2</v>
      </c>
      <c r="D41" s="17" t="s">
        <v>79</v>
      </c>
      <c r="E41" s="14">
        <v>39.61</v>
      </c>
      <c r="F41" s="18"/>
      <c r="G41" s="18"/>
      <c r="H41" s="10" t="s">
        <v>13</v>
      </c>
      <c r="I41" s="39"/>
      <c r="J41" s="39"/>
    </row>
    <row r="42" spans="1:10" ht="12.75">
      <c r="A42" s="38">
        <v>34</v>
      </c>
      <c r="B42" s="13" t="s">
        <v>15</v>
      </c>
      <c r="C42" s="19" t="s">
        <v>2</v>
      </c>
      <c r="D42" s="19"/>
      <c r="E42" s="14"/>
      <c r="F42" s="18"/>
      <c r="G42" s="18"/>
      <c r="H42" s="10" t="s">
        <v>13</v>
      </c>
      <c r="I42" s="39"/>
      <c r="J42" s="39"/>
    </row>
    <row r="43" spans="1:10" ht="12.75">
      <c r="A43" s="33">
        <v>35</v>
      </c>
      <c r="B43" s="45" t="s">
        <v>75</v>
      </c>
      <c r="C43" s="47" t="s">
        <v>2</v>
      </c>
      <c r="D43" s="47" t="s">
        <v>79</v>
      </c>
      <c r="E43" s="48">
        <v>48.3</v>
      </c>
      <c r="F43" s="59">
        <v>62800</v>
      </c>
      <c r="G43" s="59">
        <v>1300</v>
      </c>
      <c r="H43" s="45" t="s">
        <v>62</v>
      </c>
      <c r="I43" s="39"/>
      <c r="J43" s="39"/>
    </row>
    <row r="44" spans="1:10" ht="12.75">
      <c r="A44" s="38">
        <v>36</v>
      </c>
      <c r="B44" s="61" t="s">
        <v>74</v>
      </c>
      <c r="C44" s="62" t="s">
        <v>2</v>
      </c>
      <c r="D44" s="62">
        <v>1</v>
      </c>
      <c r="E44" s="48">
        <v>61.4</v>
      </c>
      <c r="F44" s="59">
        <v>104380</v>
      </c>
      <c r="G44" s="59">
        <v>1700</v>
      </c>
      <c r="H44" s="45" t="s">
        <v>62</v>
      </c>
      <c r="I44" s="39"/>
      <c r="J44" s="39"/>
    </row>
    <row r="45" spans="1:10" ht="12.75">
      <c r="A45" s="33">
        <v>37</v>
      </c>
      <c r="B45" s="10" t="s">
        <v>73</v>
      </c>
      <c r="C45" s="17" t="s">
        <v>2</v>
      </c>
      <c r="D45" s="17">
        <v>1</v>
      </c>
      <c r="E45" s="14">
        <v>63.68</v>
      </c>
      <c r="F45" s="18"/>
      <c r="G45" s="18"/>
      <c r="H45" s="10" t="s">
        <v>13</v>
      </c>
      <c r="I45" s="39"/>
      <c r="J45" s="39"/>
    </row>
    <row r="46" spans="1:10" ht="12.75">
      <c r="A46" s="38">
        <v>38</v>
      </c>
      <c r="B46" s="8" t="s">
        <v>72</v>
      </c>
      <c r="C46" s="42" t="s">
        <v>2</v>
      </c>
      <c r="D46" s="42">
        <v>1</v>
      </c>
      <c r="E46" s="35">
        <v>63.57</v>
      </c>
      <c r="F46" s="41">
        <f>SUM(E46)*1750</f>
        <v>111247.5</v>
      </c>
      <c r="G46" s="41">
        <v>1750</v>
      </c>
      <c r="H46" s="37" t="s">
        <v>62</v>
      </c>
      <c r="I46" s="39"/>
      <c r="J46" s="39"/>
    </row>
    <row r="47" spans="1:10" ht="12.75">
      <c r="A47" s="33">
        <v>39</v>
      </c>
      <c r="B47" s="9" t="s">
        <v>71</v>
      </c>
      <c r="C47" s="40" t="s">
        <v>2</v>
      </c>
      <c r="D47" s="40">
        <v>1</v>
      </c>
      <c r="E47" s="35">
        <v>61.76</v>
      </c>
      <c r="F47" s="41">
        <f>SUM(E47)*1700</f>
        <v>104992</v>
      </c>
      <c r="G47" s="41">
        <v>1700</v>
      </c>
      <c r="H47" s="37" t="s">
        <v>62</v>
      </c>
      <c r="I47" s="39"/>
      <c r="J47" s="39"/>
    </row>
    <row r="48" spans="1:10" ht="12.75">
      <c r="A48" s="68"/>
      <c r="B48" s="69"/>
      <c r="C48" s="69"/>
      <c r="D48" s="69"/>
      <c r="E48" s="69"/>
      <c r="F48" s="69"/>
      <c r="G48" s="69"/>
      <c r="H48" s="70"/>
      <c r="I48" s="39"/>
      <c r="J48" s="39"/>
    </row>
    <row r="49" spans="1:10" ht="12.75">
      <c r="A49" s="33">
        <v>40</v>
      </c>
      <c r="B49" s="52" t="s">
        <v>70</v>
      </c>
      <c r="C49" s="53" t="s">
        <v>3</v>
      </c>
      <c r="D49" s="53" t="s">
        <v>79</v>
      </c>
      <c r="E49" s="54">
        <v>47.12</v>
      </c>
      <c r="F49" s="55"/>
      <c r="G49" s="55"/>
      <c r="H49" s="50" t="s">
        <v>13</v>
      </c>
      <c r="I49" s="39"/>
      <c r="J49" s="39"/>
    </row>
    <row r="50" spans="1:10" ht="12.75">
      <c r="A50" s="38">
        <v>41</v>
      </c>
      <c r="B50" s="57" t="s">
        <v>69</v>
      </c>
      <c r="C50" s="58" t="s">
        <v>3</v>
      </c>
      <c r="D50" s="58">
        <v>2</v>
      </c>
      <c r="E50" s="54">
        <v>119.78</v>
      </c>
      <c r="F50" s="55"/>
      <c r="G50" s="55"/>
      <c r="H50" s="50" t="s">
        <v>13</v>
      </c>
      <c r="I50" s="39"/>
      <c r="J50" s="39"/>
    </row>
    <row r="51" spans="1:10" ht="12.75">
      <c r="A51" s="33">
        <v>42</v>
      </c>
      <c r="B51" s="52" t="s">
        <v>68</v>
      </c>
      <c r="C51" s="53" t="s">
        <v>3</v>
      </c>
      <c r="D51" s="53" t="s">
        <v>79</v>
      </c>
      <c r="E51" s="54">
        <v>39.92</v>
      </c>
      <c r="F51" s="55"/>
      <c r="G51" s="55"/>
      <c r="H51" s="50" t="s">
        <v>13</v>
      </c>
      <c r="I51" s="39"/>
      <c r="J51" s="39"/>
    </row>
    <row r="52" spans="1:10" ht="12.75">
      <c r="A52" s="38">
        <v>43</v>
      </c>
      <c r="B52" s="57" t="s">
        <v>67</v>
      </c>
      <c r="C52" s="58" t="s">
        <v>3</v>
      </c>
      <c r="D52" s="58">
        <v>1</v>
      </c>
      <c r="E52" s="54">
        <v>63.17</v>
      </c>
      <c r="F52" s="55"/>
      <c r="G52" s="55"/>
      <c r="H52" s="50" t="s">
        <v>13</v>
      </c>
      <c r="I52" s="39"/>
      <c r="J52" s="39"/>
    </row>
    <row r="53" spans="1:10" ht="12.75">
      <c r="A53" s="33">
        <v>44</v>
      </c>
      <c r="B53" s="45" t="s">
        <v>66</v>
      </c>
      <c r="C53" s="47" t="s">
        <v>3</v>
      </c>
      <c r="D53" s="47">
        <v>1</v>
      </c>
      <c r="E53" s="48">
        <v>62.49</v>
      </c>
      <c r="F53" s="59">
        <v>1200</v>
      </c>
      <c r="G53" s="59">
        <v>74900</v>
      </c>
      <c r="H53" s="49" t="s">
        <v>62</v>
      </c>
      <c r="I53" s="28"/>
      <c r="J53" s="28"/>
    </row>
    <row r="54" spans="1:10" ht="12.75">
      <c r="A54" s="38">
        <v>45</v>
      </c>
      <c r="B54" s="61" t="s">
        <v>65</v>
      </c>
      <c r="C54" s="62" t="s">
        <v>3</v>
      </c>
      <c r="D54" s="62">
        <v>2</v>
      </c>
      <c r="E54" s="48">
        <v>118.75</v>
      </c>
      <c r="F54" s="59">
        <v>1150</v>
      </c>
      <c r="G54" s="59">
        <v>136500</v>
      </c>
      <c r="H54" s="49" t="s">
        <v>62</v>
      </c>
      <c r="I54" s="28"/>
      <c r="J54" s="28"/>
    </row>
    <row r="55" spans="1:10" ht="12.75">
      <c r="A55" s="33">
        <v>46</v>
      </c>
      <c r="B55" s="45" t="s">
        <v>64</v>
      </c>
      <c r="C55" s="47" t="s">
        <v>3</v>
      </c>
      <c r="D55" s="47" t="s">
        <v>79</v>
      </c>
      <c r="E55" s="48">
        <v>39.61</v>
      </c>
      <c r="F55" s="59">
        <v>1200</v>
      </c>
      <c r="G55" s="59">
        <v>47500</v>
      </c>
      <c r="H55" s="49" t="s">
        <v>62</v>
      </c>
      <c r="I55" s="28"/>
      <c r="J55" s="28"/>
    </row>
    <row r="56" spans="3:10" ht="12.75">
      <c r="C56" s="33"/>
      <c r="D56" s="61"/>
      <c r="E56" s="47"/>
      <c r="F56" s="47"/>
      <c r="G56" s="48"/>
      <c r="H56" s="59"/>
      <c r="I56" s="39"/>
      <c r="J56" s="39"/>
    </row>
    <row r="57" spans="1:10" ht="12.75">
      <c r="A57" s="33">
        <v>48</v>
      </c>
      <c r="B57" s="45" t="s">
        <v>61</v>
      </c>
      <c r="C57" s="47" t="s">
        <v>3</v>
      </c>
      <c r="D57" s="47" t="s">
        <v>79</v>
      </c>
      <c r="E57" s="48">
        <v>48.3</v>
      </c>
      <c r="F57" s="59">
        <v>1350</v>
      </c>
      <c r="G57" s="59">
        <v>65200</v>
      </c>
      <c r="H57" s="49" t="s">
        <v>62</v>
      </c>
      <c r="I57" s="28"/>
      <c r="J57" s="28"/>
    </row>
    <row r="58" spans="1:10" ht="12.75">
      <c r="A58" s="38">
        <v>49</v>
      </c>
      <c r="B58" s="61" t="s">
        <v>60</v>
      </c>
      <c r="C58" s="62" t="s">
        <v>3</v>
      </c>
      <c r="D58" s="62">
        <v>1</v>
      </c>
      <c r="E58" s="48">
        <v>61.4</v>
      </c>
      <c r="F58" s="59">
        <v>1750</v>
      </c>
      <c r="G58" s="59">
        <v>107450</v>
      </c>
      <c r="H58" s="49" t="s">
        <v>62</v>
      </c>
      <c r="I58" s="28"/>
      <c r="J58" s="28"/>
    </row>
    <row r="59" spans="1:10" ht="12.75">
      <c r="A59" s="33">
        <v>50</v>
      </c>
      <c r="B59" s="10" t="s">
        <v>59</v>
      </c>
      <c r="C59" s="17" t="s">
        <v>3</v>
      </c>
      <c r="D59" s="17">
        <v>1</v>
      </c>
      <c r="E59" s="14">
        <v>63.68</v>
      </c>
      <c r="F59" s="18"/>
      <c r="G59" s="18"/>
      <c r="H59" s="12" t="s">
        <v>13</v>
      </c>
      <c r="I59" s="28"/>
      <c r="J59" s="28"/>
    </row>
    <row r="60" spans="1:14" ht="12.75">
      <c r="A60" s="6">
        <v>51</v>
      </c>
      <c r="B60" s="13" t="s">
        <v>58</v>
      </c>
      <c r="C60" s="19" t="s">
        <v>3</v>
      </c>
      <c r="D60" s="19">
        <v>1</v>
      </c>
      <c r="E60" s="14">
        <v>63.57</v>
      </c>
      <c r="F60" s="18"/>
      <c r="G60" s="18"/>
      <c r="H60" s="12" t="s">
        <v>13</v>
      </c>
      <c r="I60" s="39"/>
      <c r="J60" s="39"/>
      <c r="L60" s="44"/>
      <c r="M60" s="44"/>
      <c r="N60" s="44"/>
    </row>
    <row r="61" spans="1:10" ht="12.75">
      <c r="A61" s="51">
        <v>52</v>
      </c>
      <c r="B61" s="52" t="s">
        <v>57</v>
      </c>
      <c r="C61" s="53" t="s">
        <v>3</v>
      </c>
      <c r="D61" s="53">
        <v>1</v>
      </c>
      <c r="E61" s="54">
        <v>61.76</v>
      </c>
      <c r="F61" s="55"/>
      <c r="G61" s="55"/>
      <c r="H61" s="50" t="s">
        <v>13</v>
      </c>
      <c r="I61" s="39"/>
      <c r="J61" s="39"/>
    </row>
    <row r="62" spans="1:10" ht="12.75">
      <c r="A62" s="65"/>
      <c r="B62" s="66"/>
      <c r="C62" s="66"/>
      <c r="D62" s="66"/>
      <c r="E62" s="66"/>
      <c r="F62" s="66"/>
      <c r="G62" s="66"/>
      <c r="H62" s="67"/>
      <c r="I62" s="39"/>
      <c r="J62" s="39"/>
    </row>
    <row r="63" spans="1:10" ht="12.75">
      <c r="A63" s="33">
        <v>53</v>
      </c>
      <c r="B63" s="9" t="s">
        <v>56</v>
      </c>
      <c r="C63" s="40" t="s">
        <v>4</v>
      </c>
      <c r="D63" s="40" t="s">
        <v>79</v>
      </c>
      <c r="E63" s="35">
        <v>47.12</v>
      </c>
      <c r="F63" s="41">
        <f>SUM(E63)*1350</f>
        <v>63612</v>
      </c>
      <c r="G63" s="41">
        <v>1350</v>
      </c>
      <c r="H63" s="37" t="s">
        <v>62</v>
      </c>
      <c r="I63" s="39"/>
      <c r="J63" s="39"/>
    </row>
    <row r="64" spans="1:10" ht="12.75">
      <c r="A64" s="38">
        <v>54</v>
      </c>
      <c r="B64" s="8" t="s">
        <v>55</v>
      </c>
      <c r="C64" s="42" t="s">
        <v>4</v>
      </c>
      <c r="D64" s="42">
        <v>2</v>
      </c>
      <c r="E64" s="35">
        <v>119.78</v>
      </c>
      <c r="F64" s="41">
        <f>SUM(E64)*1200</f>
        <v>143736</v>
      </c>
      <c r="G64" s="41">
        <v>1200</v>
      </c>
      <c r="H64" s="37" t="s">
        <v>62</v>
      </c>
      <c r="I64" s="39"/>
      <c r="J64" s="39"/>
    </row>
    <row r="65" spans="1:10" ht="12.75">
      <c r="A65" s="33">
        <v>55</v>
      </c>
      <c r="B65" s="9" t="s">
        <v>54</v>
      </c>
      <c r="C65" s="40" t="s">
        <v>4</v>
      </c>
      <c r="D65" s="40" t="s">
        <v>79</v>
      </c>
      <c r="E65" s="35">
        <v>39.92</v>
      </c>
      <c r="F65" s="41">
        <f>SUM(E65)*1350</f>
        <v>53892</v>
      </c>
      <c r="G65" s="41">
        <v>1350</v>
      </c>
      <c r="H65" s="37" t="s">
        <v>62</v>
      </c>
      <c r="I65" s="39"/>
      <c r="J65" s="39"/>
    </row>
    <row r="66" spans="1:10" ht="12.75">
      <c r="A66" s="38">
        <v>56</v>
      </c>
      <c r="B66" s="8" t="s">
        <v>53</v>
      </c>
      <c r="C66" s="42" t="s">
        <v>4</v>
      </c>
      <c r="D66" s="42">
        <v>1</v>
      </c>
      <c r="E66" s="35">
        <v>63.17</v>
      </c>
      <c r="F66" s="41">
        <f>SUM(E66)*1300</f>
        <v>82121</v>
      </c>
      <c r="G66" s="41">
        <v>1300</v>
      </c>
      <c r="H66" s="37" t="s">
        <v>62</v>
      </c>
      <c r="I66" s="39"/>
      <c r="J66" s="39"/>
    </row>
    <row r="67" spans="1:10" ht="12.75">
      <c r="A67" s="5">
        <v>57</v>
      </c>
      <c r="B67" s="10" t="s">
        <v>52</v>
      </c>
      <c r="C67" s="17" t="s">
        <v>4</v>
      </c>
      <c r="D67" s="17">
        <v>1</v>
      </c>
      <c r="E67" s="14">
        <v>62.49</v>
      </c>
      <c r="F67" s="18"/>
      <c r="G67" s="18"/>
      <c r="H67" s="12" t="s">
        <v>13</v>
      </c>
      <c r="I67" s="28"/>
      <c r="J67" s="28"/>
    </row>
    <row r="68" spans="1:10" ht="12.75">
      <c r="A68" s="6">
        <v>58</v>
      </c>
      <c r="B68" s="13" t="s">
        <v>51</v>
      </c>
      <c r="C68" s="19" t="s">
        <v>4</v>
      </c>
      <c r="D68" s="19">
        <v>2</v>
      </c>
      <c r="E68" s="14">
        <v>118.75</v>
      </c>
      <c r="F68" s="18"/>
      <c r="G68" s="18"/>
      <c r="H68" s="12" t="s">
        <v>13</v>
      </c>
      <c r="I68" s="28"/>
      <c r="J68" s="28"/>
    </row>
    <row r="69" spans="1:10" ht="12.75">
      <c r="A69" s="5">
        <v>59</v>
      </c>
      <c r="B69" s="10" t="s">
        <v>50</v>
      </c>
      <c r="C69" s="17" t="s">
        <v>4</v>
      </c>
      <c r="D69" s="17" t="s">
        <v>79</v>
      </c>
      <c r="E69" s="14">
        <v>39.61</v>
      </c>
      <c r="F69" s="18"/>
      <c r="G69" s="18"/>
      <c r="H69" s="12" t="s">
        <v>13</v>
      </c>
      <c r="I69" s="28"/>
      <c r="J69" s="28"/>
    </row>
    <row r="70" spans="1:10" ht="12.75">
      <c r="A70" s="6">
        <v>60</v>
      </c>
      <c r="B70" s="13" t="s">
        <v>15</v>
      </c>
      <c r="C70" s="19" t="s">
        <v>4</v>
      </c>
      <c r="D70" s="19"/>
      <c r="E70" s="14"/>
      <c r="F70" s="18"/>
      <c r="G70" s="18"/>
      <c r="H70" s="12" t="s">
        <v>13</v>
      </c>
      <c r="I70" s="28"/>
      <c r="J70" s="28"/>
    </row>
    <row r="71" spans="1:10" ht="12.75">
      <c r="A71" s="5">
        <v>61</v>
      </c>
      <c r="B71" s="10" t="s">
        <v>49</v>
      </c>
      <c r="C71" s="17" t="s">
        <v>4</v>
      </c>
      <c r="D71" s="17" t="s">
        <v>79</v>
      </c>
      <c r="E71" s="14">
        <v>48.3</v>
      </c>
      <c r="F71" s="18"/>
      <c r="G71" s="18"/>
      <c r="H71" s="12" t="s">
        <v>13</v>
      </c>
      <c r="I71" s="28"/>
      <c r="J71" s="28"/>
    </row>
    <row r="72" spans="1:10" ht="12.75">
      <c r="A72" s="6">
        <v>62</v>
      </c>
      <c r="B72" s="13" t="s">
        <v>48</v>
      </c>
      <c r="C72" s="19" t="s">
        <v>4</v>
      </c>
      <c r="D72" s="19">
        <v>1</v>
      </c>
      <c r="E72" s="14">
        <v>61.4</v>
      </c>
      <c r="F72" s="18"/>
      <c r="G72" s="18"/>
      <c r="H72" s="12" t="s">
        <v>13</v>
      </c>
      <c r="I72" s="28"/>
      <c r="J72" s="28"/>
    </row>
    <row r="73" spans="1:10" ht="12.75">
      <c r="A73" s="5">
        <v>63</v>
      </c>
      <c r="B73" s="10" t="s">
        <v>47</v>
      </c>
      <c r="C73" s="17" t="s">
        <v>4</v>
      </c>
      <c r="D73" s="17">
        <v>1</v>
      </c>
      <c r="E73" s="14">
        <v>63.68</v>
      </c>
      <c r="F73" s="18"/>
      <c r="G73" s="18"/>
      <c r="H73" s="12" t="s">
        <v>13</v>
      </c>
      <c r="I73" s="28"/>
      <c r="J73" s="28"/>
    </row>
    <row r="74" spans="1:10" ht="12.75">
      <c r="A74" s="6">
        <v>64</v>
      </c>
      <c r="B74" s="13" t="s">
        <v>46</v>
      </c>
      <c r="C74" s="19" t="s">
        <v>4</v>
      </c>
      <c r="D74" s="19">
        <v>1</v>
      </c>
      <c r="E74" s="14">
        <v>63.57</v>
      </c>
      <c r="F74" s="18"/>
      <c r="G74" s="18"/>
      <c r="H74" s="12" t="s">
        <v>13</v>
      </c>
      <c r="I74" s="39"/>
      <c r="J74" s="39"/>
    </row>
    <row r="75" spans="1:10" ht="12.75">
      <c r="A75" s="33">
        <v>65</v>
      </c>
      <c r="B75" s="9" t="s">
        <v>45</v>
      </c>
      <c r="C75" s="40" t="s">
        <v>4</v>
      </c>
      <c r="D75" s="40">
        <v>1</v>
      </c>
      <c r="E75" s="35">
        <v>61.76</v>
      </c>
      <c r="F75" s="41">
        <f>SUM(E75)*2000</f>
        <v>123520</v>
      </c>
      <c r="G75" s="41">
        <v>2000</v>
      </c>
      <c r="H75" s="37" t="s">
        <v>62</v>
      </c>
      <c r="I75" s="39"/>
      <c r="J75" s="39"/>
    </row>
    <row r="76" spans="1:10" ht="12.75">
      <c r="A76" s="68"/>
      <c r="B76" s="69"/>
      <c r="C76" s="69"/>
      <c r="D76" s="69"/>
      <c r="E76" s="69"/>
      <c r="F76" s="69"/>
      <c r="G76" s="69"/>
      <c r="H76" s="70"/>
      <c r="I76" s="39"/>
      <c r="J76" s="39"/>
    </row>
    <row r="77" spans="1:10" ht="12.75">
      <c r="A77" s="33">
        <v>66</v>
      </c>
      <c r="B77" s="43" t="s">
        <v>80</v>
      </c>
      <c r="C77" s="40" t="s">
        <v>5</v>
      </c>
      <c r="D77" s="43">
        <v>1</v>
      </c>
      <c r="E77" s="43">
        <v>89.22</v>
      </c>
      <c r="F77" s="41">
        <f>SUM(E77)*2000</f>
        <v>178440</v>
      </c>
      <c r="G77" s="41">
        <v>2000</v>
      </c>
      <c r="H77" s="37" t="s">
        <v>62</v>
      </c>
      <c r="I77" s="39"/>
      <c r="J77" s="39"/>
    </row>
    <row r="78" spans="1:10" ht="12.75">
      <c r="A78" s="38">
        <v>67</v>
      </c>
      <c r="B78" s="43" t="s">
        <v>81</v>
      </c>
      <c r="C78" s="42" t="s">
        <v>5</v>
      </c>
      <c r="D78" s="43">
        <v>1</v>
      </c>
      <c r="E78" s="43">
        <v>74.82</v>
      </c>
      <c r="F78" s="41">
        <f>SUM(E78)*1400</f>
        <v>104747.99999999999</v>
      </c>
      <c r="G78" s="41">
        <v>1400</v>
      </c>
      <c r="H78" s="37" t="s">
        <v>62</v>
      </c>
      <c r="I78" s="39"/>
      <c r="J78" s="39"/>
    </row>
    <row r="79" spans="1:10" ht="12.75">
      <c r="A79" s="33">
        <v>68</v>
      </c>
      <c r="B79" s="43" t="s">
        <v>82</v>
      </c>
      <c r="C79" s="40" t="s">
        <v>5</v>
      </c>
      <c r="D79" s="43">
        <v>1</v>
      </c>
      <c r="E79" s="43">
        <v>76.55</v>
      </c>
      <c r="F79" s="41">
        <f>SUM(E79)*1800</f>
        <v>137790</v>
      </c>
      <c r="G79" s="41">
        <v>1800</v>
      </c>
      <c r="H79" s="37" t="s">
        <v>62</v>
      </c>
      <c r="I79" s="28"/>
      <c r="J79" s="28"/>
    </row>
    <row r="80" spans="1:10" ht="12.75">
      <c r="A80" s="6">
        <v>69</v>
      </c>
      <c r="B80" s="29" t="s">
        <v>83</v>
      </c>
      <c r="C80" s="19" t="s">
        <v>5</v>
      </c>
      <c r="D80" s="29">
        <v>1</v>
      </c>
      <c r="E80" s="29">
        <v>85.35</v>
      </c>
      <c r="F80" s="18"/>
      <c r="G80" s="18"/>
      <c r="H80" s="12" t="s">
        <v>13</v>
      </c>
      <c r="I80" s="28"/>
      <c r="J80" s="28"/>
    </row>
    <row r="81" spans="1:10" ht="12.75">
      <c r="A81" s="5">
        <v>70</v>
      </c>
      <c r="B81" s="29" t="s">
        <v>84</v>
      </c>
      <c r="C81" s="17" t="s">
        <v>5</v>
      </c>
      <c r="D81" s="29" t="s">
        <v>79</v>
      </c>
      <c r="E81" s="29">
        <v>47.76</v>
      </c>
      <c r="F81" s="18"/>
      <c r="G81" s="18"/>
      <c r="H81" s="12" t="s">
        <v>13</v>
      </c>
      <c r="I81" s="28"/>
      <c r="J81" s="28"/>
    </row>
    <row r="82" spans="1:10" ht="12.75">
      <c r="A82" s="38">
        <v>71</v>
      </c>
      <c r="B82" s="43" t="s">
        <v>85</v>
      </c>
      <c r="C82" s="42" t="s">
        <v>5</v>
      </c>
      <c r="D82" s="43" t="s">
        <v>79</v>
      </c>
      <c r="E82" s="43">
        <v>47.61</v>
      </c>
      <c r="F82" s="41">
        <f>SUM(E82)*2500</f>
        <v>119025</v>
      </c>
      <c r="G82" s="41">
        <v>2500</v>
      </c>
      <c r="H82" s="37" t="s">
        <v>87</v>
      </c>
      <c r="I82" s="28"/>
      <c r="J82" s="28"/>
    </row>
    <row r="83" spans="1:10" ht="12.75">
      <c r="A83" s="33">
        <v>72</v>
      </c>
      <c r="B83" s="43" t="s">
        <v>86</v>
      </c>
      <c r="C83" s="40" t="s">
        <v>5</v>
      </c>
      <c r="D83" s="43">
        <v>1</v>
      </c>
      <c r="E83" s="43">
        <v>92.44</v>
      </c>
      <c r="F83" s="41">
        <f>SUM(E83)*1300</f>
        <v>120172</v>
      </c>
      <c r="G83" s="41">
        <v>1300</v>
      </c>
      <c r="H83" s="37" t="s">
        <v>62</v>
      </c>
      <c r="I83" s="28"/>
      <c r="J83" s="28"/>
    </row>
    <row r="84" spans="1:10" ht="12.75">
      <c r="A84" s="6">
        <v>73</v>
      </c>
      <c r="B84" s="29" t="s">
        <v>88</v>
      </c>
      <c r="C84" s="19" t="s">
        <v>5</v>
      </c>
      <c r="D84" s="29"/>
      <c r="E84" s="29">
        <v>92.44</v>
      </c>
      <c r="F84" s="18"/>
      <c r="G84" s="18"/>
      <c r="H84" s="12" t="s">
        <v>13</v>
      </c>
      <c r="I84" s="28"/>
      <c r="J84" s="28"/>
    </row>
    <row r="85" spans="1:10" ht="12.75">
      <c r="A85" s="5">
        <v>74</v>
      </c>
      <c r="B85" s="29" t="s">
        <v>89</v>
      </c>
      <c r="C85" s="17" t="s">
        <v>5</v>
      </c>
      <c r="D85" s="29"/>
      <c r="E85" s="29">
        <v>73.4</v>
      </c>
      <c r="F85" s="18"/>
      <c r="G85" s="18"/>
      <c r="H85" s="12" t="s">
        <v>13</v>
      </c>
      <c r="I85" s="28"/>
      <c r="J85" s="28"/>
    </row>
    <row r="86" spans="1:10" ht="13.5" thickBot="1">
      <c r="A86" s="20">
        <v>75</v>
      </c>
      <c r="B86" s="29" t="s">
        <v>90</v>
      </c>
      <c r="C86" s="21" t="s">
        <v>5</v>
      </c>
      <c r="D86" s="29"/>
      <c r="E86" s="29">
        <v>82.52</v>
      </c>
      <c r="F86" s="22"/>
      <c r="G86" s="22"/>
      <c r="H86" s="23" t="s">
        <v>13</v>
      </c>
      <c r="I86" s="28"/>
      <c r="J86" s="28"/>
    </row>
  </sheetData>
  <sheetProtection/>
  <mergeCells count="11">
    <mergeCell ref="A1:N1"/>
    <mergeCell ref="A2:N2"/>
    <mergeCell ref="A3:N3"/>
    <mergeCell ref="A4:H4"/>
    <mergeCell ref="A48:H48"/>
    <mergeCell ref="A62:H62"/>
    <mergeCell ref="A76:H76"/>
    <mergeCell ref="F6:H6"/>
    <mergeCell ref="A7:H7"/>
    <mergeCell ref="A20:H20"/>
    <mergeCell ref="A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Eurobuilding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dcterms:created xsi:type="dcterms:W3CDTF">2008-04-08T10:56:40Z</dcterms:created>
  <dcterms:modified xsi:type="dcterms:W3CDTF">2009-09-23T12:42:45Z</dcterms:modified>
  <cp:category/>
  <cp:version/>
  <cp:contentType/>
  <cp:contentStatus/>
</cp:coreProperties>
</file>